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4 год\Отчёты2022\исправленные\"/>
    </mc:Choice>
  </mc:AlternateContent>
  <xr:revisionPtr revIDLastSave="0" documentId="13_ncr:1_{02498EA0-BD90-4E54-9161-9C171B952CBF}" xr6:coauthVersionLast="47" xr6:coauthVersionMax="47" xr10:uidLastSave="{00000000-0000-0000-0000-000000000000}"/>
  <bookViews>
    <workbookView xWindow="-120" yWindow="-120" windowWidth="38640" windowHeight="15840" xr2:uid="{ED0B134D-290B-4A34-A0F1-245D5393DDDE}"/>
  </bookViews>
  <sheets>
    <sheet name="Усил 1_4   2а кат " sheetId="1" r:id="rId1"/>
  </sheets>
  <definedNames>
    <definedName name="Z_34DE7953_6351_4043_AF0F_B57C163275A5_.wvu.PrintArea" localSheetId="0" hidden="1">'Усил 1_4   2а кат '!$A$1:$G$93</definedName>
    <definedName name="Z_34DE7953_6351_4043_AF0F_B57C163275A5_.wvu.Rows" localSheetId="0" hidden="1">'Усил 1_4   2а кат '!$25:$25,'Усил 1_4   2а кат '!$73:$78</definedName>
    <definedName name="Z_70B5A381_0726_4FFC_AC17_C39805B22ABF_.wvu.PrintArea" localSheetId="0" hidden="1">'Усил 1_4   2а кат '!$A$1:$G$93</definedName>
    <definedName name="Z_70B5A381_0726_4FFC_AC17_C39805B22ABF_.wvu.Rows" localSheetId="0" hidden="1">'Усил 1_4   2а кат '!$25:$25,'Усил 1_4   2а кат '!$73:$78</definedName>
    <definedName name="Z_7CE7353B_D7FE_4E0F_A5FD_2886423156B2_.wvu.PrintArea" localSheetId="0" hidden="1">'Усил 1_4   2а кат '!$A$1:$G$93</definedName>
    <definedName name="Z_7CE7353B_D7FE_4E0F_A5FD_2886423156B2_.wvu.Rows" localSheetId="0" hidden="1">'Усил 1_4   2а кат '!$25:$25,'Усил 1_4   2а кат '!$73:$78</definedName>
    <definedName name="_xlnm.Print_Area" localSheetId="0">'Усил 1_4   2а кат '!$A$1:$G$93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71" i="1"/>
  <c r="G24" i="1" s="1"/>
  <c r="D65" i="1"/>
  <c r="E82" i="1" s="1"/>
  <c r="D64" i="1"/>
  <c r="C34" i="1"/>
  <c r="E83" i="1" s="1"/>
  <c r="F26" i="1"/>
  <c r="E26" i="1"/>
  <c r="G25" i="1"/>
  <c r="F25" i="1"/>
  <c r="E25" i="1"/>
  <c r="F24" i="1"/>
  <c r="E24" i="1"/>
  <c r="F23" i="1"/>
  <c r="E23" i="1"/>
  <c r="D63" i="1" l="1"/>
  <c r="D42" i="1" s="1"/>
</calcChain>
</file>

<file path=xl/sharedStrings.xml><?xml version="1.0" encoding="utf-8"?>
<sst xmlns="http://schemas.openxmlformats.org/spreadsheetml/2006/main" count="116" uniqueCount="102">
  <si>
    <t>О Т Ч Е Т  о  выполнении договора управления</t>
  </si>
  <si>
    <t>АО "ДК Нижегородского района"</t>
  </si>
  <si>
    <t>за 2024 год</t>
  </si>
  <si>
    <t>ул.Усилова дом № 1/4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</si>
  <si>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</si>
  <si>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</si>
  <si>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</si>
  <si>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</si>
  <si>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</si>
  <si>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</si>
  <si>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без 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</si>
  <si>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</si>
  <si>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</si>
  <si>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22.05.2023г. №1/2023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</si>
  <si>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</si>
  <si>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</si>
  <si>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</si>
  <si>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</si>
  <si>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</si>
  <si>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</si>
  <si>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</si>
  <si>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</si>
  <si>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</si>
  <si>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</si>
  <si>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</si>
  <si>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01.01.2024г. с учетом прошлых лет</t>
  </si>
  <si>
    <t>за текущий год</t>
  </si>
  <si>
    <t>по состоянию на конец отчетного  года</t>
  </si>
  <si>
    <t>без учета денежных средств за 2008-2023г.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</si>
  <si>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</si>
  <si>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</si>
  <si>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</si>
  <si>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</si>
  <si>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</si>
  <si>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</si>
  <si>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</si>
  <si>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</si>
  <si>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</si>
  <si>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</si>
  <si>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</si>
  <si>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</si>
  <si>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</si>
  <si>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</si>
  <si>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</si>
  <si>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</si>
  <si>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</si>
  <si>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</si>
  <si>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</si>
  <si>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</si>
  <si>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</si>
  <si>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"Комфортис"/ ООО "Союз"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</si>
  <si>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</si>
  <si>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</si>
  <si>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</si>
  <si>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</si>
  <si>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</si>
  <si>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</si>
  <si>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</si>
  <si>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</si>
  <si>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</si>
  <si>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</si>
  <si>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</si>
  <si>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</si>
  <si>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</si>
  <si>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</si>
  <si>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</si>
  <si>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</si>
  <si>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</si>
  <si>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за элементами озеленения: покос травы, снос сухих, аварийных и потерявших вид больных деревьев с последующим вывозом отходов спила</t>
  </si>
  <si>
    <t>ИП Ким /ООО "Логгерс"</t>
  </si>
  <si>
    <t>Прочие работы по благоустройству</t>
  </si>
  <si>
    <t>ИП Ким</t>
  </si>
  <si>
    <t>Уборка придомовой территории:  уборка мусора из контейнерных площадок, уборка территории</t>
  </si>
  <si>
    <t>Уборка лестничных клеток</t>
  </si>
  <si>
    <t>ИП Ким/ООО "Нижегородская коммунальная компания"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</si>
  <si>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</si>
  <si>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</si>
  <si>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</si>
  <si>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</si>
  <si>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</si>
  <si>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</si>
  <si>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</si>
  <si>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</si>
  <si>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</si>
  <si>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</si>
  <si>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</si>
  <si>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</si>
  <si>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</si>
  <si>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Прочие работы -- п.1- замена доводчика</t>
  </si>
  <si>
    <t>Апрель 2024 г.</t>
  </si>
  <si>
    <t>КОМФОРТИС АО</t>
  </si>
  <si>
    <t>Итого</t>
  </si>
  <si>
    <t>3. КАПИТАЛЬНЫЙ РЕМОНТ</t>
  </si>
  <si>
    <t>Не проводился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</si>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</sst>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₽&quot;* #,##0.00_);_(&quot;₽&quot;* \(#,##0.00\);_(&quot;₽&quot;* &quot;-&quot;??_);_(@_)"/>
    <numFmt numFmtId="164" formatCode="_-* #,##0.00_р_._-;\-* #,##0.00_р_._-;_-* &quot;-&quot;??_р_.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164" fontId="13" fillId="0" borderId="0" xfId="1" applyFont="1" applyFill="1" applyBorder="1"/>
    <xf numFmtId="0" fontId="13" fillId="0" borderId="0" xfId="0" applyFont="1"/>
    <xf numFmtId="164" fontId="4" fillId="0" borderId="0" xfId="0" applyNumberFormat="1" applyFont="1"/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39" fontId="3" fillId="0" borderId="5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justify" vertical="top"/>
    </xf>
    <xf numFmtId="164" fontId="3" fillId="0" borderId="11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8" xfId="1" applyNumberFormat="1" applyFont="1" applyFill="1" applyBorder="1" applyAlignment="1">
      <alignment horizontal="right" vertical="top"/>
    </xf>
    <xf numFmtId="0" fontId="16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justify" vertical="top"/>
    </xf>
    <xf numFmtId="0" fontId="3" fillId="0" borderId="14" xfId="0" applyFont="1" applyBorder="1" applyAlignment="1">
      <alignment horizontal="justify" vertical="top"/>
    </xf>
    <xf numFmtId="0" fontId="3" fillId="0" borderId="15" xfId="0" applyFont="1" applyBorder="1" applyAlignment="1">
      <alignment horizontal="justify" vertical="top"/>
    </xf>
    <xf numFmtId="0" fontId="3" fillId="0" borderId="16" xfId="0" applyFont="1" applyBorder="1" applyAlignment="1">
      <alignment horizontal="justify" vertical="top"/>
    </xf>
    <xf numFmtId="0" fontId="17" fillId="0" borderId="9" xfId="0" applyFont="1" applyBorder="1" applyAlignment="1">
      <alignment horizontal="justify" vertical="top"/>
    </xf>
    <xf numFmtId="0" fontId="17" fillId="0" borderId="2" xfId="0" applyFont="1" applyBorder="1" applyAlignment="1">
      <alignment horizontal="justify" vertical="top"/>
    </xf>
    <xf numFmtId="164" fontId="17" fillId="0" borderId="2" xfId="1" applyFont="1" applyFill="1" applyBorder="1" applyAlignment="1">
      <alignment horizontal="fill" vertical="center"/>
    </xf>
    <xf numFmtId="164" fontId="18" fillId="0" borderId="2" xfId="1" applyFont="1" applyFill="1" applyBorder="1" applyAlignment="1">
      <alignment horizontal="fill" vertical="center"/>
    </xf>
    <xf numFmtId="164" fontId="18" fillId="0" borderId="5" xfId="1" applyFont="1" applyFill="1" applyBorder="1" applyAlignment="1">
      <alignment horizontal="fill" vertical="center"/>
    </xf>
    <xf numFmtId="0" fontId="18" fillId="0" borderId="0" xfId="0" applyFont="1" applyAlignment="1">
      <alignment horizontal="justify" vertical="top"/>
    </xf>
    <xf numFmtId="0" fontId="18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justify" vertical="top"/>
    </xf>
    <xf numFmtId="0" fontId="18" fillId="0" borderId="11" xfId="0" applyFont="1" applyBorder="1" applyAlignment="1">
      <alignment horizontal="justify" vertical="top"/>
    </xf>
    <xf numFmtId="164" fontId="17" fillId="0" borderId="11" xfId="1" applyFont="1" applyFill="1" applyBorder="1" applyAlignment="1">
      <alignment horizontal="fill" vertical="center"/>
    </xf>
    <xf numFmtId="164" fontId="17" fillId="0" borderId="7" xfId="1" applyFont="1" applyFill="1" applyBorder="1" applyAlignment="1">
      <alignment horizontal="fill" vertical="center"/>
    </xf>
    <xf numFmtId="164" fontId="17" fillId="0" borderId="8" xfId="1" applyFont="1" applyFill="1" applyBorder="1" applyAlignment="1">
      <alignment horizontal="fill" vertical="center"/>
    </xf>
    <xf numFmtId="0" fontId="19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164" fontId="5" fillId="0" borderId="0" xfId="1" applyFont="1" applyFill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17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164" fontId="9" fillId="0" borderId="18" xfId="0" applyNumberFormat="1" applyFont="1" applyBorder="1" applyAlignment="1">
      <alignment horizontal="center" vertical="top"/>
    </xf>
    <xf numFmtId="0" fontId="20" fillId="0" borderId="18" xfId="0" applyFont="1" applyBorder="1" applyAlignment="1">
      <alignment horizontal="justify" vertical="top"/>
    </xf>
    <xf numFmtId="164" fontId="20" fillId="0" borderId="19" xfId="0" applyNumberFormat="1" applyFont="1" applyBorder="1" applyAlignment="1">
      <alignment horizontal="justify" vertical="top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Alignment="1">
      <alignment horizontal="right" vertical="top"/>
    </xf>
    <xf numFmtId="164" fontId="18" fillId="0" borderId="0" xfId="0" applyNumberFormat="1" applyFont="1" applyAlignment="1">
      <alignment horizontal="justify" vertical="top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1" fillId="0" borderId="0" xfId="0" applyFont="1" applyAlignment="1">
      <alignment vertical="top"/>
    </xf>
    <xf numFmtId="164" fontId="21" fillId="0" borderId="20" xfId="0" applyNumberFormat="1" applyFont="1" applyBorder="1" applyAlignment="1">
      <alignment vertical="top"/>
    </xf>
    <xf numFmtId="164" fontId="4" fillId="0" borderId="0" xfId="0" applyNumberFormat="1" applyFont="1" applyAlignment="1">
      <alignment horizontal="justify" vertical="center"/>
    </xf>
    <xf numFmtId="0" fontId="22" fillId="0" borderId="21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164" fontId="23" fillId="0" borderId="2" xfId="1" applyFont="1" applyFill="1" applyBorder="1" applyAlignment="1">
      <alignment horizontal="center" vertical="top"/>
    </xf>
    <xf numFmtId="164" fontId="23" fillId="0" borderId="5" xfId="1" applyFont="1" applyFill="1" applyBorder="1" applyAlignment="1">
      <alignment horizontal="center" vertical="top"/>
    </xf>
    <xf numFmtId="0" fontId="24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6" fillId="0" borderId="9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0" xfId="0" applyFont="1" applyBorder="1" applyAlignment="1">
      <alignment horizontal="justify" vertical="center"/>
    </xf>
    <xf numFmtId="0" fontId="16" fillId="0" borderId="11" xfId="0" applyFont="1" applyBorder="1" applyAlignment="1">
      <alignment horizontal="justify" vertical="center"/>
    </xf>
    <xf numFmtId="0" fontId="16" fillId="0" borderId="25" xfId="0" applyFont="1" applyBorder="1" applyAlignment="1">
      <alignment horizontal="justify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top"/>
    </xf>
    <xf numFmtId="0" fontId="16" fillId="0" borderId="11" xfId="0" applyFont="1" applyBorder="1" applyAlignment="1">
      <alignment horizontal="justify" vertical="top"/>
    </xf>
    <xf numFmtId="0" fontId="16" fillId="0" borderId="25" xfId="0" applyFont="1" applyBorder="1" applyAlignment="1">
      <alignment horizontal="justify" vertical="top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2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17" xfId="0" applyFont="1" applyBorder="1" applyAlignment="1">
      <alignment horizontal="justify" vertical="center"/>
    </xf>
    <xf numFmtId="0" fontId="16" fillId="0" borderId="18" xfId="0" applyFont="1" applyBorder="1" applyAlignment="1">
      <alignment horizontal="justify" vertical="center"/>
    </xf>
    <xf numFmtId="0" fontId="16" fillId="0" borderId="35" xfId="0" applyFont="1" applyBorder="1" applyAlignment="1">
      <alignment horizontal="justify" vertical="center"/>
    </xf>
    <xf numFmtId="164" fontId="23" fillId="0" borderId="18" xfId="1" applyFont="1" applyFill="1" applyBorder="1" applyAlignment="1">
      <alignment horizontal="center" vertical="center"/>
    </xf>
    <xf numFmtId="164" fontId="23" fillId="0" borderId="19" xfId="1" applyFont="1" applyFill="1" applyBorder="1" applyAlignment="1">
      <alignment horizontal="center" vertical="center"/>
    </xf>
    <xf numFmtId="0" fontId="16" fillId="0" borderId="36" xfId="0" applyFont="1" applyBorder="1" applyAlignment="1">
      <alignment horizontal="justify" vertical="center"/>
    </xf>
    <xf numFmtId="0" fontId="16" fillId="0" borderId="23" xfId="0" applyFont="1" applyBorder="1" applyAlignment="1">
      <alignment horizontal="justify" vertical="center"/>
    </xf>
    <xf numFmtId="0" fontId="16" fillId="0" borderId="29" xfId="0" applyFont="1" applyBorder="1" applyAlignment="1">
      <alignment horizontal="justify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38" xfId="0" applyFont="1" applyBorder="1" applyAlignment="1">
      <alignment horizontal="justify" vertical="center"/>
    </xf>
    <xf numFmtId="0" fontId="16" fillId="0" borderId="39" xfId="0" applyFont="1" applyBorder="1" applyAlignment="1">
      <alignment horizontal="justify" vertical="center"/>
    </xf>
    <xf numFmtId="0" fontId="16" fillId="0" borderId="40" xfId="0" applyFont="1" applyBorder="1" applyAlignment="1">
      <alignment horizontal="justify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164" fontId="25" fillId="0" borderId="18" xfId="0" applyNumberFormat="1" applyFont="1" applyBorder="1" applyAlignment="1">
      <alignment horizontal="center"/>
    </xf>
    <xf numFmtId="164" fontId="25" fillId="0" borderId="19" xfId="0" applyNumberFormat="1" applyFont="1" applyBorder="1" applyAlignment="1">
      <alignment horizontal="center"/>
    </xf>
    <xf numFmtId="0" fontId="24" fillId="0" borderId="0" xfId="0" applyFont="1"/>
    <xf numFmtId="164" fontId="3" fillId="0" borderId="0" xfId="1" applyFont="1" applyFill="1"/>
    <xf numFmtId="164" fontId="16" fillId="0" borderId="2" xfId="1" applyFont="1" applyFill="1" applyBorder="1" applyAlignment="1">
      <alignment horizontal="justify" vertical="center"/>
    </xf>
    <xf numFmtId="0" fontId="16" fillId="0" borderId="24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top"/>
    </xf>
    <xf numFmtId="0" fontId="16" fillId="0" borderId="13" xfId="0" applyFont="1" applyBorder="1" applyAlignment="1">
      <alignment horizontal="justify" vertical="center"/>
    </xf>
    <xf numFmtId="0" fontId="16" fillId="0" borderId="7" xfId="0" applyFont="1" applyBorder="1" applyAlignment="1">
      <alignment horizontal="justify" vertical="center"/>
    </xf>
    <xf numFmtId="0" fontId="16" fillId="0" borderId="41" xfId="0" applyFont="1" applyBorder="1" applyAlignment="1">
      <alignment horizontal="justify" vertical="center"/>
    </xf>
    <xf numFmtId="164" fontId="16" fillId="0" borderId="7" xfId="1" applyFont="1" applyFill="1" applyBorder="1" applyAlignment="1">
      <alignment horizontal="justify" vertical="center"/>
    </xf>
    <xf numFmtId="0" fontId="16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44" fontId="26" fillId="0" borderId="11" xfId="2" applyFont="1" applyFill="1" applyBorder="1" applyAlignment="1" applyProtection="1">
      <alignment horizontal="center" vertical="center" wrapText="1"/>
    </xf>
    <xf numFmtId="0" fontId="27" fillId="0" borderId="43" xfId="0" applyFont="1" applyBorder="1" applyAlignment="1">
      <alignment horizontal="left" vertical="center" wrapText="1"/>
    </xf>
    <xf numFmtId="0" fontId="27" fillId="0" borderId="44" xfId="0" applyFont="1" applyBorder="1" applyAlignment="1">
      <alignment horizontal="left" vertical="center" wrapText="1"/>
    </xf>
    <xf numFmtId="164" fontId="3" fillId="0" borderId="18" xfId="1" applyFont="1" applyFill="1" applyBorder="1" applyAlignment="1">
      <alignment horizontal="left" vertical="top"/>
    </xf>
    <xf numFmtId="164" fontId="28" fillId="0" borderId="18" xfId="1" applyFont="1" applyFill="1" applyBorder="1" applyAlignment="1">
      <alignment horizontal="center" vertical="top"/>
    </xf>
    <xf numFmtId="164" fontId="3" fillId="0" borderId="19" xfId="1" applyFont="1" applyFill="1" applyBorder="1" applyAlignment="1">
      <alignment vertical="top"/>
    </xf>
    <xf numFmtId="164" fontId="3" fillId="0" borderId="0" xfId="1" applyFont="1" applyFill="1" applyAlignment="1">
      <alignment horizontal="left" vertical="top"/>
    </xf>
    <xf numFmtId="164" fontId="4" fillId="0" borderId="0" xfId="1" applyFont="1" applyFill="1" applyAlignment="1">
      <alignment horizontal="left" vertical="top"/>
    </xf>
    <xf numFmtId="164" fontId="5" fillId="0" borderId="0" xfId="1" applyFont="1" applyFill="1" applyAlignment="1">
      <alignment horizontal="left" vertical="center"/>
    </xf>
    <xf numFmtId="164" fontId="3" fillId="0" borderId="0" xfId="1" applyFont="1" applyFill="1" applyAlignment="1">
      <alignment horizontal="left" vertical="center"/>
    </xf>
    <xf numFmtId="0" fontId="21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18" xfId="0" applyFont="1" applyBorder="1" applyAlignment="1">
      <alignment horizontal="justify" vertical="top"/>
    </xf>
    <xf numFmtId="0" fontId="3" fillId="0" borderId="35" xfId="0" applyFont="1" applyBorder="1" applyAlignment="1">
      <alignment horizontal="justify" vertical="top"/>
    </xf>
    <xf numFmtId="0" fontId="3" fillId="0" borderId="19" xfId="0" applyFont="1" applyBorder="1" applyAlignment="1">
      <alignment horizontal="center" vertical="top"/>
    </xf>
    <xf numFmtId="0" fontId="3" fillId="0" borderId="43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164" fontId="3" fillId="0" borderId="35" xfId="1" applyFont="1" applyFill="1" applyBorder="1" applyAlignment="1">
      <alignment horizontal="justify" vertical="top"/>
    </xf>
    <xf numFmtId="0" fontId="3" fillId="0" borderId="35" xfId="0" applyFont="1" applyBorder="1" applyAlignment="1">
      <alignment horizontal="left" vertical="top"/>
    </xf>
    <xf numFmtId="0" fontId="3" fillId="0" borderId="45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35" xfId="0" applyFont="1" applyBorder="1" applyAlignment="1">
      <alignment horizontal="center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FB53-0F51-42B3-BC18-625CC3A624B4}">
  <sheetPr>
    <tabColor rgb="FFFFFF00"/>
  </sheetPr>
  <dimension ref="A2:P431"/>
  <sheetViews>
    <sheetView tabSelected="1" view="pageBreakPreview" topLeftCell="A45" zoomScale="90" zoomScaleSheetLayoutView="90" workbookViewId="0">
      <selection activeCell="A58" sqref="A58:C58"/>
    </sheetView>
  </sheetViews>
  <sheetFormatPr defaultColWidth="9.140625" defaultRowHeight="16.5" x14ac:dyDescent="0.3"/>
  <cols>
    <col min="1" max="1" width="21" style="2" customWidth="1"/>
    <col min="2" max="2" width="20.85546875" style="2" customWidth="1"/>
    <col min="3" max="3" width="15.7109375" style="2" customWidth="1"/>
    <col min="4" max="4" width="16.5703125" style="2" customWidth="1"/>
    <col min="5" max="5" width="21" style="2" customWidth="1"/>
    <col min="6" max="6" width="16" style="2" bestFit="1" customWidth="1"/>
    <col min="7" max="7" width="19.28515625" style="2" customWidth="1"/>
    <col min="8" max="8" width="13.140625" style="2" bestFit="1" customWidth="1"/>
    <col min="9" max="9" width="3.28515625" style="3" customWidth="1"/>
    <col min="10" max="10" width="9.425781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  <c r="H2" s="2">
        <v>3</v>
      </c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1980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 x14ac:dyDescent="0.25">
      <c r="A8" s="14" t="s">
        <v>6</v>
      </c>
      <c r="B8" s="16">
        <v>5852.9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 x14ac:dyDescent="0.2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 x14ac:dyDescent="0.2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 x14ac:dyDescent="0.25">
      <c r="A12" s="14" t="s">
        <v>11</v>
      </c>
      <c r="D12" s="14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 x14ac:dyDescent="0.25">
      <c r="A13" s="17" t="s">
        <v>13</v>
      </c>
      <c r="I13" s="3"/>
      <c r="J13" s="18"/>
      <c r="K13" s="3"/>
      <c r="L13" s="4"/>
      <c r="M13" s="5"/>
      <c r="N13" s="5"/>
      <c r="O13" s="3"/>
      <c r="P13" s="3"/>
    </row>
    <row r="15" spans="1:16" x14ac:dyDescent="0.3">
      <c r="A15" s="2" t="s">
        <v>14</v>
      </c>
      <c r="P15" s="18"/>
    </row>
    <row r="16" spans="1:16" x14ac:dyDescent="0.3">
      <c r="A16" s="2" t="s">
        <v>15</v>
      </c>
      <c r="O16" s="18"/>
      <c r="P16" s="18"/>
    </row>
    <row r="17" spans="1:16" x14ac:dyDescent="0.3">
      <c r="O17" s="18"/>
    </row>
    <row r="18" spans="1:16" ht="20.25" x14ac:dyDescent="0.3">
      <c r="A18" s="19" t="s">
        <v>16</v>
      </c>
      <c r="B18" s="19"/>
      <c r="C18" s="19"/>
      <c r="D18" s="19"/>
      <c r="E18" s="19"/>
      <c r="F18" s="19"/>
      <c r="G18" s="19"/>
      <c r="O18" s="18"/>
    </row>
    <row r="19" spans="1:16" s="14" customFormat="1" ht="15.75" x14ac:dyDescent="0.2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 x14ac:dyDescent="0.35">
      <c r="O20" s="18"/>
    </row>
    <row r="21" spans="1:16" s="30" customFormat="1" ht="49.5" x14ac:dyDescent="0.25">
      <c r="A21" s="20" t="s">
        <v>18</v>
      </c>
      <c r="B21" s="21" t="s">
        <v>19</v>
      </c>
      <c r="C21" s="21" t="s">
        <v>20</v>
      </c>
      <c r="D21" s="22" t="s">
        <v>21</v>
      </c>
      <c r="E21" s="23"/>
      <c r="F21" s="21" t="s">
        <v>22</v>
      </c>
      <c r="G21" s="24" t="s">
        <v>23</v>
      </c>
      <c r="H21" s="25"/>
      <c r="I21" s="26"/>
      <c r="J21" s="27"/>
      <c r="K21" s="27"/>
      <c r="L21" s="28"/>
      <c r="M21" s="29"/>
      <c r="N21" s="29"/>
      <c r="O21" s="27"/>
      <c r="P21" s="27"/>
    </row>
    <row r="22" spans="1:16" s="27" customFormat="1" ht="38.25" customHeight="1" thickBot="1" x14ac:dyDescent="0.3">
      <c r="A22" s="31"/>
      <c r="B22" s="32" t="s">
        <v>24</v>
      </c>
      <c r="C22" s="32" t="s">
        <v>24</v>
      </c>
      <c r="D22" s="32" t="s">
        <v>25</v>
      </c>
      <c r="E22" s="32" t="s">
        <v>26</v>
      </c>
      <c r="F22" s="32" t="s">
        <v>27</v>
      </c>
      <c r="G22" s="33" t="s">
        <v>28</v>
      </c>
      <c r="H22" s="26"/>
      <c r="I22" s="26"/>
      <c r="L22" s="28"/>
      <c r="M22" s="29"/>
      <c r="N22" s="29"/>
    </row>
    <row r="23" spans="1:16" s="30" customFormat="1" ht="33" x14ac:dyDescent="0.25">
      <c r="A23" s="34" t="s">
        <v>29</v>
      </c>
      <c r="B23" s="35">
        <v>732548.63999999978</v>
      </c>
      <c r="C23" s="35">
        <v>738026.06</v>
      </c>
      <c r="D23" s="35">
        <v>141201.87501987722</v>
      </c>
      <c r="E23" s="35">
        <f>B23-C23</f>
        <v>-5477.4200000002747</v>
      </c>
      <c r="F23" s="35">
        <f>D23+B23-C23</f>
        <v>135724.45501987694</v>
      </c>
      <c r="G23" s="36">
        <v>0</v>
      </c>
      <c r="H23" s="25"/>
      <c r="I23" s="26"/>
      <c r="J23" s="27"/>
      <c r="K23" s="27"/>
      <c r="L23" s="28"/>
      <c r="M23" s="29"/>
      <c r="N23" s="29"/>
      <c r="O23" s="27"/>
      <c r="P23" s="27"/>
    </row>
    <row r="24" spans="1:16" s="30" customFormat="1" x14ac:dyDescent="0.25">
      <c r="A24" s="37" t="s">
        <v>30</v>
      </c>
      <c r="B24" s="38">
        <v>1123756.79</v>
      </c>
      <c r="C24" s="38">
        <v>1132158.96</v>
      </c>
      <c r="D24" s="38">
        <v>80476.219999999972</v>
      </c>
      <c r="E24" s="38">
        <f>B24-C24</f>
        <v>-8402.1699999999255</v>
      </c>
      <c r="F24" s="38">
        <f>D24+B24-C24</f>
        <v>72074.050000000047</v>
      </c>
      <c r="G24" s="39">
        <f>C24-D71</f>
        <v>1129861.3799999999</v>
      </c>
      <c r="H24" s="25"/>
      <c r="I24" s="26"/>
      <c r="J24" s="27"/>
      <c r="K24" s="27"/>
      <c r="L24" s="28"/>
      <c r="M24" s="29"/>
      <c r="N24" s="29"/>
      <c r="O24" s="27"/>
      <c r="P24" s="27"/>
    </row>
    <row r="25" spans="1:16" s="30" customFormat="1" hidden="1" x14ac:dyDescent="0.25">
      <c r="A25" s="37" t="s">
        <v>31</v>
      </c>
      <c r="B25" s="38"/>
      <c r="C25" s="38"/>
      <c r="D25" s="38">
        <v>2389.880000000001</v>
      </c>
      <c r="E25" s="38">
        <f>B25-C25</f>
        <v>0</v>
      </c>
      <c r="F25" s="38">
        <f>D25+B25-C25</f>
        <v>2389.880000000001</v>
      </c>
      <c r="G25" s="39">
        <f>C25-D77</f>
        <v>0</v>
      </c>
      <c r="H25" s="25"/>
      <c r="I25" s="26"/>
      <c r="J25" s="27"/>
      <c r="K25" s="27"/>
      <c r="L25" s="28"/>
      <c r="M25" s="29"/>
      <c r="N25" s="29"/>
      <c r="O25" s="27"/>
      <c r="P25" s="27"/>
    </row>
    <row r="26" spans="1:16" s="30" customFormat="1" ht="17.25" thickBot="1" x14ac:dyDescent="0.3">
      <c r="A26" s="40" t="s">
        <v>32</v>
      </c>
      <c r="B26" s="41">
        <v>125720.51999999996</v>
      </c>
      <c r="C26" s="41">
        <v>126660.3</v>
      </c>
      <c r="D26" s="41">
        <v>7681.4349801219651</v>
      </c>
      <c r="E26" s="41">
        <f>B26-C26</f>
        <v>-939.78000000004249</v>
      </c>
      <c r="F26" s="41">
        <f>D26+B26-C26</f>
        <v>6741.6549801219226</v>
      </c>
      <c r="G26" s="42">
        <v>0</v>
      </c>
      <c r="H26" s="25"/>
      <c r="I26" s="26"/>
      <c r="J26" s="27"/>
      <c r="K26" s="27"/>
      <c r="L26" s="28"/>
      <c r="M26" s="29"/>
      <c r="N26" s="29"/>
      <c r="O26" s="27"/>
      <c r="P26" s="27"/>
    </row>
    <row r="27" spans="1:16" s="30" customFormat="1" x14ac:dyDescent="0.25">
      <c r="A27" s="43" t="s">
        <v>33</v>
      </c>
      <c r="B27" s="43"/>
      <c r="C27" s="43"/>
      <c r="D27" s="25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 x14ac:dyDescent="0.25">
      <c r="A28" s="44"/>
      <c r="B28" s="44"/>
      <c r="C28" s="45"/>
      <c r="D28" s="25"/>
      <c r="E28" s="25"/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52" customFormat="1" x14ac:dyDescent="0.25">
      <c r="A29" s="46" t="s">
        <v>34</v>
      </c>
      <c r="B29" s="46"/>
      <c r="C29" s="46"/>
      <c r="D29" s="46"/>
      <c r="E29" s="46"/>
      <c r="F29" s="46"/>
      <c r="G29" s="46"/>
      <c r="H29" s="47"/>
      <c r="I29" s="48"/>
      <c r="J29" s="49"/>
      <c r="K29" s="49"/>
      <c r="L29" s="50"/>
      <c r="M29" s="51"/>
      <c r="N29" s="51"/>
      <c r="O29" s="49"/>
      <c r="P29" s="49"/>
    </row>
    <row r="30" spans="1:16" s="30" customFormat="1" ht="17.25" thickBot="1" x14ac:dyDescent="0.3">
      <c r="A30" s="25"/>
      <c r="B30" s="25"/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9"/>
      <c r="N30" s="29"/>
      <c r="O30" s="27"/>
      <c r="P30" s="27"/>
    </row>
    <row r="31" spans="1:16" s="30" customFormat="1" ht="50.25" thickBot="1" x14ac:dyDescent="0.3">
      <c r="A31" s="53" t="s">
        <v>35</v>
      </c>
      <c r="B31" s="54" t="s">
        <v>36</v>
      </c>
      <c r="C31" s="54" t="s">
        <v>37</v>
      </c>
      <c r="D31" s="55" t="s">
        <v>38</v>
      </c>
      <c r="E31" s="56" t="s">
        <v>39</v>
      </c>
      <c r="F31" s="25"/>
      <c r="G31" s="25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63" customFormat="1" ht="25.5" x14ac:dyDescent="0.25">
      <c r="A32" s="57" t="s">
        <v>40</v>
      </c>
      <c r="B32" s="58" t="s">
        <v>41</v>
      </c>
      <c r="C32" s="59">
        <v>5858.48</v>
      </c>
      <c r="D32" s="60">
        <v>0</v>
      </c>
      <c r="E32" s="61">
        <v>0</v>
      </c>
      <c r="F32" s="62"/>
      <c r="G32" s="62"/>
      <c r="H32" s="62"/>
      <c r="I32" s="26"/>
      <c r="J32" s="27"/>
      <c r="K32" s="27"/>
      <c r="L32" s="28"/>
      <c r="M32" s="29"/>
      <c r="N32" s="29"/>
      <c r="O32" s="27"/>
      <c r="P32" s="27"/>
    </row>
    <row r="33" spans="1:16" s="72" customFormat="1" ht="26.25" thickBot="1" x14ac:dyDescent="0.3">
      <c r="A33" s="64" t="s">
        <v>42</v>
      </c>
      <c r="B33" s="65" t="s">
        <v>43</v>
      </c>
      <c r="C33" s="66">
        <v>13369.46</v>
      </c>
      <c r="D33" s="67">
        <v>0</v>
      </c>
      <c r="E33" s="68">
        <v>0</v>
      </c>
      <c r="F33" s="69"/>
      <c r="G33" s="69"/>
      <c r="H33" s="69"/>
      <c r="I33" s="70"/>
      <c r="J33" s="28"/>
      <c r="K33" s="28"/>
      <c r="L33" s="28"/>
      <c r="M33" s="71"/>
      <c r="N33" s="71"/>
      <c r="O33" s="28"/>
      <c r="P33" s="28"/>
    </row>
    <row r="34" spans="1:16" s="63" customFormat="1" ht="17.25" thickBot="1" x14ac:dyDescent="0.3">
      <c r="A34" s="73" t="s">
        <v>44</v>
      </c>
      <c r="B34" s="74"/>
      <c r="C34" s="75">
        <f>SUM(C32:C33)</f>
        <v>19227.939999999999</v>
      </c>
      <c r="D34" s="76"/>
      <c r="E34" s="77">
        <v>0</v>
      </c>
      <c r="F34" s="62"/>
      <c r="G34" s="62"/>
      <c r="H34" s="62"/>
      <c r="I34" s="62"/>
      <c r="L34" s="72"/>
      <c r="M34" s="78"/>
      <c r="N34" s="78"/>
    </row>
    <row r="35" spans="1:16" s="63" customFormat="1" ht="12.75" x14ac:dyDescent="0.25">
      <c r="A35" s="79"/>
      <c r="B35" s="62"/>
      <c r="C35" s="62"/>
      <c r="D35" s="62"/>
      <c r="E35" s="80"/>
      <c r="F35" s="62"/>
      <c r="G35" s="62"/>
      <c r="H35" s="62"/>
      <c r="I35" s="26"/>
      <c r="J35" s="27"/>
      <c r="K35" s="27"/>
      <c r="L35" s="28"/>
      <c r="M35" s="29"/>
      <c r="N35" s="29"/>
      <c r="O35" s="27"/>
      <c r="P35" s="27"/>
    </row>
    <row r="36" spans="1:16" s="30" customFormat="1" ht="20.25" x14ac:dyDescent="0.25">
      <c r="A36" s="81" t="s">
        <v>45</v>
      </c>
      <c r="B36" s="81"/>
      <c r="C36" s="81"/>
      <c r="D36" s="81"/>
      <c r="E36" s="81"/>
      <c r="F36" s="81"/>
      <c r="G36" s="81"/>
      <c r="H36" s="25"/>
      <c r="I36" s="26"/>
      <c r="J36" s="27"/>
      <c r="K36" s="27"/>
      <c r="L36" s="28"/>
      <c r="M36" s="29"/>
      <c r="N36" s="29"/>
      <c r="O36" s="27"/>
      <c r="P36" s="27"/>
    </row>
    <row r="37" spans="1:16" s="30" customFormat="1" x14ac:dyDescent="0.25">
      <c r="A37" s="25"/>
      <c r="B37" s="25"/>
      <c r="C37" s="25"/>
      <c r="D37" s="25"/>
      <c r="E37" s="25"/>
      <c r="F37" s="25"/>
      <c r="G37" s="25"/>
      <c r="H37" s="25"/>
      <c r="I37" s="26"/>
      <c r="J37" s="27"/>
      <c r="K37" s="27"/>
      <c r="L37" s="28"/>
      <c r="M37" s="29"/>
      <c r="N37" s="29"/>
      <c r="O37" s="27"/>
      <c r="P37" s="27"/>
    </row>
    <row r="38" spans="1:16" s="30" customFormat="1" ht="37.5" customHeight="1" x14ac:dyDescent="0.3">
      <c r="A38" s="82" t="s">
        <v>46</v>
      </c>
      <c r="B38" s="82"/>
      <c r="C38" s="82"/>
      <c r="D38" s="82"/>
      <c r="E38" s="82"/>
      <c r="F38" s="25"/>
      <c r="G38" s="25"/>
      <c r="H38" s="25"/>
      <c r="I38" s="26"/>
      <c r="J38" s="27"/>
      <c r="K38" s="27"/>
      <c r="L38" s="28"/>
      <c r="M38" s="29"/>
      <c r="N38" s="29"/>
      <c r="O38" s="27"/>
      <c r="P38" s="27"/>
    </row>
    <row r="39" spans="1:16" s="30" customFormat="1" ht="17.25" thickBot="1" x14ac:dyDescent="0.3">
      <c r="A39" s="25"/>
      <c r="B39" s="25"/>
      <c r="C39" s="25"/>
      <c r="D39" s="25"/>
      <c r="E39" s="25"/>
      <c r="F39" s="25"/>
      <c r="G39" s="25"/>
      <c r="H39" s="25"/>
      <c r="I39" s="26"/>
      <c r="J39" s="27"/>
      <c r="K39" s="27"/>
      <c r="L39" s="28"/>
      <c r="M39" s="29"/>
      <c r="N39" s="29"/>
      <c r="O39" s="27"/>
      <c r="P39" s="27"/>
    </row>
    <row r="40" spans="1:16" s="30" customFormat="1" ht="17.25" thickBot="1" x14ac:dyDescent="0.3">
      <c r="A40" s="83" t="s">
        <v>47</v>
      </c>
      <c r="B40" s="83"/>
      <c r="C40" s="83"/>
      <c r="D40" s="83"/>
      <c r="E40" s="84">
        <v>2476023.13</v>
      </c>
      <c r="F40" s="25"/>
      <c r="G40" s="25"/>
      <c r="H40" s="45"/>
      <c r="I40" s="26"/>
      <c r="J40" s="85"/>
      <c r="K40" s="27"/>
      <c r="L40" s="28"/>
      <c r="M40" s="29"/>
      <c r="N40" s="29"/>
      <c r="O40" s="27"/>
      <c r="P40" s="27"/>
    </row>
    <row r="41" spans="1:16" s="30" customFormat="1" ht="17.25" thickBot="1" x14ac:dyDescent="0.3">
      <c r="A41" s="44"/>
      <c r="B41" s="44"/>
      <c r="C41" s="44"/>
      <c r="D41" s="44"/>
      <c r="E41" s="44"/>
      <c r="F41" s="25"/>
      <c r="G41" s="25"/>
      <c r="H41" s="25"/>
      <c r="I41" s="26"/>
      <c r="J41" s="27"/>
      <c r="K41" s="27"/>
      <c r="L41" s="28"/>
      <c r="M41" s="29"/>
      <c r="N41" s="29"/>
      <c r="O41" s="27"/>
      <c r="P41" s="27"/>
    </row>
    <row r="42" spans="1:16" s="30" customFormat="1" ht="17.25" thickBot="1" x14ac:dyDescent="0.3">
      <c r="A42" s="86" t="s">
        <v>48</v>
      </c>
      <c r="B42" s="87"/>
      <c r="C42" s="87"/>
      <c r="D42" s="88">
        <f>E40-D55-D61-D63</f>
        <v>1222061.21</v>
      </c>
      <c r="E42" s="89"/>
      <c r="F42" s="25"/>
      <c r="G42" s="25"/>
      <c r="H42" s="25"/>
      <c r="L42" s="90"/>
      <c r="M42" s="91"/>
      <c r="N42" s="91"/>
    </row>
    <row r="43" spans="1:16" s="30" customFormat="1" ht="72" customHeight="1" x14ac:dyDescent="0.25">
      <c r="A43" s="92" t="s">
        <v>49</v>
      </c>
      <c r="B43" s="93"/>
      <c r="C43" s="94"/>
      <c r="D43" s="95" t="s">
        <v>50</v>
      </c>
      <c r="E43" s="96"/>
      <c r="F43" s="25"/>
      <c r="G43" s="25"/>
      <c r="H43" s="25"/>
      <c r="L43" s="90"/>
      <c r="M43" s="91"/>
      <c r="N43" s="91"/>
    </row>
    <row r="44" spans="1:16" s="30" customFormat="1" ht="45" customHeight="1" x14ac:dyDescent="0.25">
      <c r="A44" s="97" t="s">
        <v>51</v>
      </c>
      <c r="B44" s="98"/>
      <c r="C44" s="99"/>
      <c r="D44" s="95" t="s">
        <v>50</v>
      </c>
      <c r="E44" s="96"/>
      <c r="F44" s="25"/>
      <c r="G44" s="25"/>
      <c r="H44" s="25"/>
      <c r="L44" s="90"/>
      <c r="M44" s="91"/>
      <c r="N44" s="91"/>
    </row>
    <row r="45" spans="1:16" s="30" customFormat="1" ht="43.5" customHeight="1" x14ac:dyDescent="0.25">
      <c r="A45" s="97" t="s">
        <v>52</v>
      </c>
      <c r="B45" s="98"/>
      <c r="C45" s="99"/>
      <c r="D45" s="95" t="s">
        <v>50</v>
      </c>
      <c r="E45" s="96"/>
      <c r="F45" s="25"/>
      <c r="G45" s="25"/>
      <c r="H45" s="25"/>
      <c r="L45" s="90"/>
      <c r="M45" s="91"/>
      <c r="N45" s="91"/>
    </row>
    <row r="46" spans="1:16" s="30" customFormat="1" ht="41.25" customHeight="1" x14ac:dyDescent="0.25">
      <c r="A46" s="97" t="s">
        <v>53</v>
      </c>
      <c r="B46" s="98"/>
      <c r="C46" s="99"/>
      <c r="D46" s="100" t="s">
        <v>54</v>
      </c>
      <c r="E46" s="101"/>
      <c r="F46" s="25"/>
      <c r="G46" s="25"/>
      <c r="H46" s="25"/>
      <c r="L46" s="90"/>
      <c r="M46" s="91"/>
      <c r="N46" s="91"/>
    </row>
    <row r="47" spans="1:16" s="30" customFormat="1" ht="30.75" customHeight="1" x14ac:dyDescent="0.25">
      <c r="A47" s="97" t="s">
        <v>55</v>
      </c>
      <c r="B47" s="98"/>
      <c r="C47" s="99"/>
      <c r="D47" s="102" t="s">
        <v>56</v>
      </c>
      <c r="E47" s="103"/>
      <c r="F47" s="25"/>
      <c r="G47" s="25"/>
      <c r="H47" s="25"/>
      <c r="L47" s="90"/>
      <c r="M47" s="91"/>
      <c r="N47" s="91"/>
    </row>
    <row r="48" spans="1:16" s="30" customFormat="1" ht="51" customHeight="1" x14ac:dyDescent="0.25">
      <c r="A48" s="97" t="s">
        <v>57</v>
      </c>
      <c r="B48" s="98"/>
      <c r="C48" s="99"/>
      <c r="D48" s="104" t="s">
        <v>58</v>
      </c>
      <c r="E48" s="105"/>
      <c r="F48" s="25"/>
      <c r="G48" s="25"/>
      <c r="H48" s="25"/>
      <c r="L48" s="90"/>
      <c r="M48" s="91"/>
      <c r="N48" s="91"/>
    </row>
    <row r="49" spans="1:16" s="30" customFormat="1" ht="54" customHeight="1" x14ac:dyDescent="0.25">
      <c r="A49" s="106" t="s">
        <v>59</v>
      </c>
      <c r="B49" s="107"/>
      <c r="C49" s="108"/>
      <c r="D49" s="95" t="s">
        <v>50</v>
      </c>
      <c r="E49" s="96"/>
      <c r="F49" s="25"/>
      <c r="G49" s="25"/>
      <c r="H49" s="25"/>
      <c r="L49" s="90"/>
      <c r="M49" s="91"/>
      <c r="N49" s="91"/>
    </row>
    <row r="50" spans="1:16" s="30" customFormat="1" ht="54" customHeight="1" x14ac:dyDescent="0.25">
      <c r="A50" s="109" t="s">
        <v>60</v>
      </c>
      <c r="B50" s="110"/>
      <c r="C50" s="110"/>
      <c r="D50" s="111" t="s">
        <v>61</v>
      </c>
      <c r="E50" s="112"/>
      <c r="F50" s="25"/>
      <c r="G50" s="25"/>
      <c r="H50" s="25"/>
      <c r="L50" s="90"/>
      <c r="M50" s="91"/>
      <c r="N50" s="91"/>
    </row>
    <row r="51" spans="1:16" s="30" customFormat="1" ht="49.5" customHeight="1" x14ac:dyDescent="0.25">
      <c r="A51" s="106" t="s">
        <v>62</v>
      </c>
      <c r="B51" s="107"/>
      <c r="C51" s="108"/>
      <c r="D51" s="95" t="s">
        <v>50</v>
      </c>
      <c r="E51" s="96"/>
      <c r="F51" s="25"/>
      <c r="G51" s="25"/>
      <c r="H51" s="25"/>
      <c r="L51" s="90"/>
      <c r="M51" s="91"/>
      <c r="N51" s="91"/>
    </row>
    <row r="52" spans="1:16" s="30" customFormat="1" ht="18.75" hidden="1" customHeight="1" x14ac:dyDescent="0.25">
      <c r="A52" s="113" t="s">
        <v>63</v>
      </c>
      <c r="B52" s="114"/>
      <c r="C52" s="115"/>
      <c r="D52" s="95" t="s">
        <v>50</v>
      </c>
      <c r="E52" s="96"/>
      <c r="F52" s="25"/>
      <c r="G52" s="25"/>
      <c r="H52" s="25"/>
      <c r="L52" s="90"/>
      <c r="M52" s="91"/>
      <c r="N52" s="91"/>
    </row>
    <row r="53" spans="1:16" s="30" customFormat="1" ht="22.5" customHeight="1" x14ac:dyDescent="0.25">
      <c r="A53" s="113" t="s">
        <v>64</v>
      </c>
      <c r="B53" s="114"/>
      <c r="C53" s="115"/>
      <c r="D53" s="95" t="s">
        <v>50</v>
      </c>
      <c r="E53" s="96"/>
      <c r="F53" s="25"/>
      <c r="G53" s="25"/>
      <c r="H53" s="25"/>
      <c r="L53" s="90"/>
      <c r="M53" s="91"/>
      <c r="N53" s="91"/>
    </row>
    <row r="54" spans="1:16" s="30" customFormat="1" ht="17.25" thickBot="1" x14ac:dyDescent="0.3">
      <c r="A54" s="116" t="s">
        <v>65</v>
      </c>
      <c r="B54" s="117"/>
      <c r="C54" s="118"/>
      <c r="D54" s="119" t="s">
        <v>66</v>
      </c>
      <c r="E54" s="120"/>
      <c r="F54" s="25"/>
      <c r="G54" s="25"/>
      <c r="H54" s="25"/>
      <c r="L54" s="90"/>
      <c r="M54" s="91"/>
      <c r="N54" s="91"/>
    </row>
    <row r="55" spans="1:16" s="30" customFormat="1" ht="17.25" thickBot="1" x14ac:dyDescent="0.3">
      <c r="A55" s="121" t="s">
        <v>67</v>
      </c>
      <c r="B55" s="122"/>
      <c r="C55" s="123"/>
      <c r="D55" s="124">
        <v>862576.99</v>
      </c>
      <c r="E55" s="125"/>
      <c r="F55" s="25"/>
      <c r="G55" s="25"/>
      <c r="H55" s="25"/>
      <c r="L55" s="90"/>
      <c r="M55" s="91"/>
      <c r="N55" s="91"/>
    </row>
    <row r="56" spans="1:16" s="30" customFormat="1" x14ac:dyDescent="0.25">
      <c r="A56" s="126" t="s">
        <v>68</v>
      </c>
      <c r="B56" s="127"/>
      <c r="C56" s="128"/>
      <c r="D56" s="129" t="s">
        <v>69</v>
      </c>
      <c r="E56" s="130"/>
      <c r="F56" s="25"/>
      <c r="G56" s="25"/>
      <c r="H56" s="25"/>
      <c r="L56" s="90"/>
      <c r="M56" s="91"/>
      <c r="N56" s="91"/>
    </row>
    <row r="57" spans="1:16" s="30" customFormat="1" ht="60.75" customHeight="1" x14ac:dyDescent="0.25">
      <c r="A57" s="97"/>
      <c r="B57" s="98"/>
      <c r="C57" s="99"/>
      <c r="D57" s="131"/>
      <c r="E57" s="132"/>
      <c r="F57" s="25"/>
      <c r="G57" s="25"/>
      <c r="H57" s="25"/>
      <c r="L57" s="90"/>
      <c r="M57" s="91"/>
      <c r="N57" s="91"/>
    </row>
    <row r="58" spans="1:16" s="30" customFormat="1" x14ac:dyDescent="0.25">
      <c r="A58" s="113" t="s">
        <v>70</v>
      </c>
      <c r="B58" s="114"/>
      <c r="C58" s="115"/>
      <c r="D58" s="102" t="s">
        <v>71</v>
      </c>
      <c r="E58" s="103"/>
      <c r="F58" s="25"/>
      <c r="G58" s="25"/>
      <c r="H58" s="25"/>
      <c r="L58" s="90"/>
      <c r="M58" s="91"/>
      <c r="N58" s="91"/>
    </row>
    <row r="59" spans="1:16" s="30" customFormat="1" ht="36.75" customHeight="1" x14ac:dyDescent="0.25">
      <c r="A59" s="97" t="s">
        <v>72</v>
      </c>
      <c r="B59" s="98"/>
      <c r="C59" s="99"/>
      <c r="D59" s="102" t="s">
        <v>71</v>
      </c>
      <c r="E59" s="103"/>
      <c r="F59" s="25"/>
      <c r="G59" s="25"/>
      <c r="H59" s="25"/>
      <c r="L59" s="90"/>
      <c r="M59" s="91"/>
      <c r="N59" s="91"/>
    </row>
    <row r="60" spans="1:16" s="30" customFormat="1" ht="33" customHeight="1" thickBot="1" x14ac:dyDescent="0.3">
      <c r="A60" s="116" t="s">
        <v>73</v>
      </c>
      <c r="B60" s="117"/>
      <c r="C60" s="118"/>
      <c r="D60" s="133" t="s">
        <v>74</v>
      </c>
      <c r="E60" s="134"/>
      <c r="F60" s="25"/>
      <c r="G60" s="25"/>
      <c r="H60" s="25"/>
      <c r="L60" s="90"/>
      <c r="M60" s="91"/>
      <c r="N60" s="91"/>
    </row>
    <row r="61" spans="1:16" s="30" customFormat="1" ht="22.5" customHeight="1" thickBot="1" x14ac:dyDescent="0.3">
      <c r="A61" s="135" t="s">
        <v>75</v>
      </c>
      <c r="B61" s="136"/>
      <c r="C61" s="137"/>
      <c r="D61" s="124">
        <v>181142.77</v>
      </c>
      <c r="E61" s="125"/>
      <c r="F61" s="25"/>
      <c r="G61" s="25"/>
      <c r="H61" s="25"/>
      <c r="L61" s="90"/>
      <c r="M61" s="91"/>
      <c r="N61" s="91"/>
    </row>
    <row r="62" spans="1:16" s="30" customFormat="1" ht="53.25" customHeight="1" thickBot="1" x14ac:dyDescent="0.3">
      <c r="A62" s="138" t="s">
        <v>76</v>
      </c>
      <c r="B62" s="139"/>
      <c r="C62" s="140"/>
      <c r="D62" s="141" t="s">
        <v>77</v>
      </c>
      <c r="E62" s="142"/>
      <c r="F62" s="25"/>
      <c r="G62" s="25"/>
      <c r="H62" s="25"/>
      <c r="L62" s="90"/>
      <c r="M62" s="91"/>
      <c r="N62" s="91"/>
    </row>
    <row r="63" spans="1:16" ht="17.25" thickBot="1" x14ac:dyDescent="0.35">
      <c r="A63" s="143" t="s">
        <v>78</v>
      </c>
      <c r="B63" s="144"/>
      <c r="C63" s="145"/>
      <c r="D63" s="146">
        <f>D64+D65</f>
        <v>210242.15999999997</v>
      </c>
      <c r="E63" s="147"/>
      <c r="I63" s="2"/>
      <c r="J63" s="2"/>
      <c r="K63" s="2"/>
      <c r="L63" s="148"/>
      <c r="M63" s="149"/>
      <c r="N63" s="149"/>
      <c r="O63" s="2"/>
      <c r="P63" s="2"/>
    </row>
    <row r="64" spans="1:16" s="30" customFormat="1" ht="39.75" customHeight="1" x14ac:dyDescent="0.25">
      <c r="A64" s="126" t="s">
        <v>79</v>
      </c>
      <c r="B64" s="127"/>
      <c r="C64" s="128"/>
      <c r="D64" s="150">
        <f>(C23+C24+C25+C26)*1.8%</f>
        <v>35943.215760000006</v>
      </c>
      <c r="E64" s="151" t="s">
        <v>80</v>
      </c>
      <c r="F64" s="152"/>
      <c r="G64" s="25"/>
      <c r="H64" s="25"/>
      <c r="L64" s="90"/>
      <c r="M64" s="91"/>
      <c r="N64" s="91"/>
    </row>
    <row r="65" spans="1:16" s="30" customFormat="1" ht="83.25" customHeight="1" thickBot="1" x14ac:dyDescent="0.3">
      <c r="A65" s="153" t="s">
        <v>81</v>
      </c>
      <c r="B65" s="154"/>
      <c r="C65" s="155"/>
      <c r="D65" s="156">
        <f>210242.16-D64</f>
        <v>174298.94423999998</v>
      </c>
      <c r="E65" s="157" t="s">
        <v>82</v>
      </c>
      <c r="F65" s="25"/>
      <c r="G65" s="25"/>
      <c r="H65" s="25"/>
      <c r="L65" s="90"/>
      <c r="M65" s="91"/>
      <c r="N65" s="91"/>
    </row>
    <row r="66" spans="1:16" s="30" customFormat="1" x14ac:dyDescent="0.25">
      <c r="A66" s="44"/>
      <c r="B66" s="44"/>
      <c r="C66" s="25"/>
      <c r="D66" s="25"/>
      <c r="E66" s="25"/>
      <c r="F66" s="25"/>
      <c r="G66" s="25"/>
      <c r="H66" s="25"/>
      <c r="I66" s="27"/>
      <c r="J66" s="27"/>
      <c r="K66" s="27"/>
      <c r="L66" s="28"/>
      <c r="M66" s="29"/>
      <c r="N66" s="29"/>
      <c r="O66" s="27"/>
      <c r="P66" s="27"/>
    </row>
    <row r="67" spans="1:16" s="30" customFormat="1" x14ac:dyDescent="0.25">
      <c r="A67" s="158" t="s">
        <v>83</v>
      </c>
      <c r="B67" s="158"/>
      <c r="C67" s="158"/>
      <c r="D67" s="158"/>
      <c r="E67" s="25"/>
      <c r="F67" s="158"/>
      <c r="G67" s="25"/>
      <c r="H67" s="25"/>
      <c r="I67" s="26"/>
      <c r="J67" s="27"/>
      <c r="K67" s="27"/>
      <c r="L67" s="28"/>
      <c r="M67" s="29"/>
      <c r="N67" s="29"/>
      <c r="O67" s="27"/>
      <c r="P67" s="27"/>
    </row>
    <row r="68" spans="1:16" s="30" customFormat="1" ht="17.25" thickBot="1" x14ac:dyDescent="0.3">
      <c r="A68" s="25"/>
      <c r="B68" s="25"/>
      <c r="C68" s="25"/>
      <c r="D68" s="25"/>
      <c r="E68" s="25"/>
      <c r="F68" s="25"/>
      <c r="G68" s="25"/>
      <c r="H68" s="25"/>
      <c r="I68" s="26"/>
      <c r="J68" s="27"/>
      <c r="K68" s="27"/>
      <c r="L68" s="28"/>
      <c r="M68" s="29"/>
      <c r="N68" s="29"/>
      <c r="O68" s="27"/>
      <c r="P68" s="27"/>
    </row>
    <row r="69" spans="1:16" s="30" customFormat="1" ht="33.75" thickBot="1" x14ac:dyDescent="0.3">
      <c r="A69" s="159" t="s">
        <v>84</v>
      </c>
      <c r="B69" s="160"/>
      <c r="C69" s="161" t="s">
        <v>85</v>
      </c>
      <c r="D69" s="161" t="s">
        <v>86</v>
      </c>
      <c r="E69" s="162" t="s">
        <v>87</v>
      </c>
      <c r="F69" s="25"/>
      <c r="G69" s="25"/>
      <c r="H69" s="26"/>
      <c r="I69" s="27"/>
      <c r="J69" s="27"/>
      <c r="K69" s="28"/>
      <c r="L69" s="29"/>
      <c r="M69" s="29"/>
      <c r="N69" s="27"/>
      <c r="O69" s="27"/>
    </row>
    <row r="70" spans="1:16" s="30" customFormat="1" ht="42.75" customHeight="1" thickBot="1" x14ac:dyDescent="0.3">
      <c r="A70" s="163" t="s">
        <v>88</v>
      </c>
      <c r="B70" s="164"/>
      <c r="C70" s="165" t="s">
        <v>89</v>
      </c>
      <c r="D70" s="166">
        <v>2297.58</v>
      </c>
      <c r="E70" s="165" t="s">
        <v>90</v>
      </c>
      <c r="F70" s="25"/>
      <c r="G70" s="25"/>
      <c r="H70" s="26"/>
      <c r="I70" s="27"/>
      <c r="J70" s="27"/>
      <c r="K70" s="28"/>
      <c r="L70" s="29"/>
      <c r="M70" s="29"/>
      <c r="N70" s="27"/>
      <c r="O70" s="27"/>
    </row>
    <row r="71" spans="1:16" s="175" customFormat="1" ht="17.25" thickBot="1" x14ac:dyDescent="0.3">
      <c r="A71" s="167" t="s">
        <v>91</v>
      </c>
      <c r="B71" s="168"/>
      <c r="C71" s="169"/>
      <c r="D71" s="170">
        <f>SUM(D70:D70)</f>
        <v>2297.58</v>
      </c>
      <c r="E71" s="171"/>
      <c r="F71" s="172"/>
      <c r="G71" s="172"/>
      <c r="H71" s="173"/>
      <c r="I71" s="51"/>
      <c r="J71" s="51"/>
      <c r="K71" s="174"/>
      <c r="L71" s="51"/>
      <c r="M71" s="51"/>
      <c r="N71" s="51"/>
      <c r="O71" s="51"/>
    </row>
    <row r="72" spans="1:16" s="30" customFormat="1" x14ac:dyDescent="0.25">
      <c r="A72" s="25"/>
      <c r="B72" s="25"/>
      <c r="C72" s="25"/>
      <c r="D72" s="25"/>
      <c r="E72" s="25"/>
      <c r="F72" s="25"/>
      <c r="G72" s="25"/>
      <c r="H72" s="25"/>
      <c r="I72" s="26"/>
      <c r="J72" s="27"/>
      <c r="K72" s="27"/>
      <c r="L72" s="28"/>
      <c r="M72" s="29"/>
      <c r="N72" s="29"/>
      <c r="O72" s="27"/>
      <c r="P72" s="27"/>
    </row>
    <row r="73" spans="1:16" s="30" customFormat="1" hidden="1" x14ac:dyDescent="0.25">
      <c r="A73" s="176" t="s">
        <v>92</v>
      </c>
      <c r="B73" s="176"/>
      <c r="C73" s="176"/>
      <c r="D73" s="176"/>
      <c r="E73" s="176"/>
      <c r="F73" s="176"/>
      <c r="G73" s="25"/>
      <c r="H73" s="25"/>
      <c r="I73" s="26"/>
      <c r="J73" s="27"/>
      <c r="K73" s="27"/>
      <c r="L73" s="28"/>
      <c r="M73" s="29"/>
      <c r="N73" s="29"/>
      <c r="O73" s="27"/>
      <c r="P73" s="27"/>
    </row>
    <row r="74" spans="1:16" s="30" customFormat="1" hidden="1" x14ac:dyDescent="0.25">
      <c r="A74" s="25"/>
      <c r="B74" s="25"/>
      <c r="C74" s="25"/>
      <c r="D74" s="25"/>
      <c r="E74" s="25"/>
      <c r="F74" s="25"/>
      <c r="G74" s="25"/>
      <c r="H74" s="25"/>
      <c r="I74" s="26"/>
      <c r="J74" s="27"/>
      <c r="K74" s="27"/>
      <c r="L74" s="28"/>
      <c r="M74" s="29"/>
      <c r="N74" s="29"/>
      <c r="O74" s="27"/>
      <c r="P74" s="27"/>
    </row>
    <row r="75" spans="1:16" s="30" customFormat="1" ht="33.75" hidden="1" thickBot="1" x14ac:dyDescent="0.3">
      <c r="A75" s="177" t="s">
        <v>84</v>
      </c>
      <c r="B75" s="178"/>
      <c r="C75" s="179" t="s">
        <v>85</v>
      </c>
      <c r="D75" s="180" t="s">
        <v>86</v>
      </c>
      <c r="E75" s="177" t="s">
        <v>87</v>
      </c>
      <c r="F75" s="181"/>
      <c r="G75" s="25"/>
      <c r="H75" s="25"/>
      <c r="I75" s="26"/>
      <c r="J75" s="27"/>
      <c r="K75" s="27"/>
      <c r="L75" s="28"/>
      <c r="M75" s="29"/>
      <c r="N75" s="29"/>
      <c r="O75" s="27"/>
      <c r="P75" s="27"/>
    </row>
    <row r="76" spans="1:16" s="30" customFormat="1" ht="17.25" hidden="1" thickBot="1" x14ac:dyDescent="0.3">
      <c r="A76" s="182" t="s">
        <v>93</v>
      </c>
      <c r="B76" s="183"/>
      <c r="C76" s="179"/>
      <c r="D76" s="184">
        <v>0</v>
      </c>
      <c r="E76" s="185"/>
      <c r="F76" s="186"/>
      <c r="G76" s="25"/>
      <c r="H76" s="25"/>
      <c r="I76" s="26"/>
      <c r="J76" s="27"/>
      <c r="K76" s="27"/>
      <c r="L76" s="28"/>
      <c r="M76" s="29"/>
      <c r="N76" s="29"/>
      <c r="O76" s="27"/>
      <c r="P76" s="27"/>
    </row>
    <row r="77" spans="1:16" s="52" customFormat="1" ht="17.25" hidden="1" thickBot="1" x14ac:dyDescent="0.3">
      <c r="A77" s="182" t="s">
        <v>44</v>
      </c>
      <c r="B77" s="183"/>
      <c r="C77" s="187"/>
      <c r="D77" s="188">
        <f>SUM(D76)</f>
        <v>0</v>
      </c>
      <c r="E77" s="185"/>
      <c r="F77" s="186"/>
      <c r="G77" s="47"/>
      <c r="H77" s="47"/>
      <c r="I77" s="48"/>
      <c r="J77" s="49"/>
      <c r="K77" s="49"/>
      <c r="L77" s="50"/>
      <c r="M77" s="51"/>
      <c r="N77" s="51"/>
      <c r="O77" s="49"/>
      <c r="P77" s="49"/>
    </row>
    <row r="78" spans="1:16" s="30" customFormat="1" hidden="1" x14ac:dyDescent="0.25">
      <c r="A78" s="25"/>
      <c r="B78" s="25"/>
      <c r="C78" s="25"/>
      <c r="D78" s="189"/>
      <c r="E78" s="25"/>
      <c r="F78" s="25"/>
      <c r="G78" s="25"/>
      <c r="H78" s="25"/>
      <c r="I78" s="26"/>
      <c r="J78" s="27"/>
      <c r="K78" s="27"/>
      <c r="L78" s="28"/>
      <c r="M78" s="29"/>
      <c r="N78" s="29"/>
      <c r="O78" s="27"/>
      <c r="P78" s="27"/>
    </row>
    <row r="79" spans="1:16" s="30" customFormat="1" x14ac:dyDescent="0.25">
      <c r="A79" s="176" t="s">
        <v>94</v>
      </c>
      <c r="B79" s="176"/>
      <c r="C79" s="176"/>
      <c r="D79" s="176"/>
      <c r="E79" s="176"/>
      <c r="F79" s="176"/>
      <c r="G79" s="25"/>
      <c r="H79" s="25"/>
      <c r="I79" s="26"/>
      <c r="J79" s="27"/>
      <c r="K79" s="27"/>
      <c r="L79" s="28"/>
      <c r="M79" s="29"/>
      <c r="N79" s="29"/>
      <c r="O79" s="27"/>
      <c r="P79" s="27"/>
    </row>
    <row r="80" spans="1:16" s="30" customFormat="1" x14ac:dyDescent="0.25">
      <c r="A80" s="25"/>
      <c r="B80" s="25"/>
      <c r="C80" s="25"/>
      <c r="D80" s="25"/>
      <c r="E80" s="25" t="s">
        <v>86</v>
      </c>
      <c r="F80" s="25"/>
      <c r="G80" s="25"/>
      <c r="H80" s="25"/>
      <c r="I80" s="26"/>
      <c r="J80" s="27"/>
      <c r="K80" s="27"/>
      <c r="L80" s="28"/>
      <c r="M80" s="29"/>
      <c r="N80" s="29"/>
      <c r="O80" s="27"/>
      <c r="P80" s="27"/>
    </row>
    <row r="81" spans="1:16" s="30" customFormat="1" x14ac:dyDescent="0.25">
      <c r="A81" s="46" t="s">
        <v>95</v>
      </c>
      <c r="B81" s="46"/>
      <c r="C81" s="25"/>
      <c r="D81" s="25"/>
      <c r="E81" s="25"/>
      <c r="F81" s="25"/>
      <c r="G81" s="25"/>
      <c r="H81" s="25"/>
      <c r="I81" s="26"/>
      <c r="J81" s="27"/>
      <c r="K81" s="27"/>
      <c r="L81" s="28"/>
      <c r="M81" s="29"/>
      <c r="N81" s="29"/>
      <c r="O81" s="27"/>
      <c r="P81" s="27"/>
    </row>
    <row r="82" spans="1:16" s="30" customFormat="1" x14ac:dyDescent="0.25">
      <c r="A82" s="46" t="s">
        <v>96</v>
      </c>
      <c r="B82" s="46"/>
      <c r="C82" s="25"/>
      <c r="D82" s="25"/>
      <c r="E82" s="45">
        <f>D65</f>
        <v>174298.94423999998</v>
      </c>
      <c r="F82" s="25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30" customFormat="1" x14ac:dyDescent="0.25">
      <c r="A83" s="190" t="s">
        <v>97</v>
      </c>
      <c r="B83" s="190"/>
      <c r="C83" s="25"/>
      <c r="D83" s="25"/>
      <c r="E83" s="45">
        <f>C34*0.1</f>
        <v>1922.7939999999999</v>
      </c>
      <c r="F83" s="25"/>
      <c r="G83" s="25"/>
      <c r="H83" s="25"/>
      <c r="I83" s="26"/>
      <c r="J83" s="27"/>
      <c r="K83" s="27"/>
      <c r="L83" s="28"/>
      <c r="M83" s="29"/>
      <c r="N83" s="29"/>
      <c r="O83" s="27"/>
      <c r="P83" s="27"/>
    </row>
    <row r="84" spans="1:16" s="30" customFormat="1" x14ac:dyDescent="0.25">
      <c r="A84" s="25"/>
      <c r="B84" s="25"/>
      <c r="C84" s="25"/>
      <c r="D84" s="25"/>
      <c r="E84" s="25"/>
      <c r="F84" s="25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 x14ac:dyDescent="0.25">
      <c r="A85" s="25"/>
      <c r="B85" s="25"/>
      <c r="C85" s="25"/>
      <c r="D85" s="25"/>
      <c r="E85" s="25"/>
      <c r="F85" s="25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 x14ac:dyDescent="0.25">
      <c r="A86" s="25"/>
      <c r="B86" s="25"/>
      <c r="C86" s="25"/>
      <c r="D86" s="25"/>
      <c r="E86" s="25"/>
      <c r="F86" s="25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 x14ac:dyDescent="0.25">
      <c r="A87" s="46" t="s">
        <v>98</v>
      </c>
      <c r="B87" s="46"/>
      <c r="C87" s="46"/>
      <c r="E87" s="25"/>
      <c r="F87" s="25" t="s">
        <v>99</v>
      </c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 x14ac:dyDescent="0.25">
      <c r="A88" s="25"/>
      <c r="B88" s="25"/>
      <c r="C88" s="25"/>
      <c r="D88" s="25"/>
      <c r="E88" s="25"/>
      <c r="F88" s="2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 x14ac:dyDescent="0.25">
      <c r="A89" s="25"/>
      <c r="B89" s="25"/>
      <c r="C89" s="25"/>
      <c r="D89" s="25"/>
      <c r="E89" s="25"/>
      <c r="F89" s="25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 x14ac:dyDescent="0.25">
      <c r="A90" s="25" t="s">
        <v>100</v>
      </c>
      <c r="B90" s="25"/>
      <c r="C90" s="25"/>
      <c r="D90" s="25"/>
      <c r="E90" s="25"/>
      <c r="F90" s="25"/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 x14ac:dyDescent="0.25">
      <c r="A91" s="25"/>
      <c r="B91" s="25"/>
      <c r="C91" s="25"/>
      <c r="D91" s="25"/>
      <c r="E91" s="25"/>
      <c r="F91" s="25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 x14ac:dyDescent="0.25">
      <c r="A92" s="25"/>
      <c r="B92" s="25"/>
      <c r="C92" s="25"/>
      <c r="D92" s="25"/>
      <c r="E92" s="25"/>
      <c r="F92" s="25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 x14ac:dyDescent="0.25">
      <c r="A93" s="25" t="s">
        <v>101</v>
      </c>
      <c r="B93" s="25"/>
      <c r="C93" s="25"/>
      <c r="D93" s="25"/>
      <c r="E93" s="25"/>
      <c r="F93" s="25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 x14ac:dyDescent="0.25">
      <c r="A94" s="25"/>
      <c r="B94" s="25"/>
      <c r="C94" s="25"/>
      <c r="D94" s="25"/>
      <c r="E94" s="25"/>
      <c r="F94" s="25"/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 x14ac:dyDescent="0.25">
      <c r="A95" s="25"/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 x14ac:dyDescent="0.25">
      <c r="A96" s="25"/>
      <c r="B96" s="25"/>
      <c r="C96" s="25"/>
      <c r="D96" s="25"/>
      <c r="E96" s="25"/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 x14ac:dyDescent="0.25">
      <c r="A97" s="25"/>
      <c r="B97" s="25"/>
      <c r="C97" s="25"/>
      <c r="D97" s="25"/>
      <c r="E97" s="25"/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 x14ac:dyDescent="0.25">
      <c r="A98" s="25"/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 x14ac:dyDescent="0.25">
      <c r="A99" s="25"/>
      <c r="B99" s="25"/>
      <c r="C99" s="25"/>
      <c r="D99" s="25"/>
      <c r="E99" s="25"/>
      <c r="F99" s="25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 x14ac:dyDescent="0.25">
      <c r="A100" s="25"/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 x14ac:dyDescent="0.25">
      <c r="A101" s="25"/>
      <c r="B101" s="25"/>
      <c r="C101" s="25"/>
      <c r="D101" s="25"/>
      <c r="E101" s="25"/>
      <c r="F101" s="25"/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 x14ac:dyDescent="0.25">
      <c r="A102" s="25"/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 x14ac:dyDescent="0.25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 x14ac:dyDescent="0.25">
      <c r="A104" s="25"/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 x14ac:dyDescent="0.25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 x14ac:dyDescent="0.25">
      <c r="A106" s="25"/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 x14ac:dyDescent="0.25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 x14ac:dyDescent="0.25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 x14ac:dyDescent="0.25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 x14ac:dyDescent="0.25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 x14ac:dyDescent="0.25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 x14ac:dyDescent="0.25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 x14ac:dyDescent="0.25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 x14ac:dyDescent="0.25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 x14ac:dyDescent="0.25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 x14ac:dyDescent="0.25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 x14ac:dyDescent="0.25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 x14ac:dyDescent="0.25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 x14ac:dyDescent="0.25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 x14ac:dyDescent="0.25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 x14ac:dyDescent="0.25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 x14ac:dyDescent="0.25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 x14ac:dyDescent="0.25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 x14ac:dyDescent="0.25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 x14ac:dyDescent="0.25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 x14ac:dyDescent="0.25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 x14ac:dyDescent="0.25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 x14ac:dyDescent="0.25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 x14ac:dyDescent="0.25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 x14ac:dyDescent="0.25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 x14ac:dyDescent="0.25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 x14ac:dyDescent="0.25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 x14ac:dyDescent="0.25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 x14ac:dyDescent="0.25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 x14ac:dyDescent="0.25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 x14ac:dyDescent="0.25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 x14ac:dyDescent="0.25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 x14ac:dyDescent="0.25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 x14ac:dyDescent="0.25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 x14ac:dyDescent="0.25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 x14ac:dyDescent="0.25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 x14ac:dyDescent="0.25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 x14ac:dyDescent="0.25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 x14ac:dyDescent="0.25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 x14ac:dyDescent="0.25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 x14ac:dyDescent="0.25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 x14ac:dyDescent="0.25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 x14ac:dyDescent="0.25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 x14ac:dyDescent="0.25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 x14ac:dyDescent="0.25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 x14ac:dyDescent="0.25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 x14ac:dyDescent="0.25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 x14ac:dyDescent="0.25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 x14ac:dyDescent="0.25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 x14ac:dyDescent="0.25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 x14ac:dyDescent="0.25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 x14ac:dyDescent="0.25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 x14ac:dyDescent="0.25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 x14ac:dyDescent="0.25">
      <c r="I159" s="27"/>
      <c r="J159" s="27"/>
      <c r="K159" s="27"/>
      <c r="L159" s="28"/>
      <c r="M159" s="29"/>
      <c r="N159" s="29"/>
      <c r="O159" s="27"/>
      <c r="P159" s="27"/>
    </row>
    <row r="160" spans="1:16" s="30" customFormat="1" x14ac:dyDescent="0.25">
      <c r="I160" s="27"/>
      <c r="J160" s="27"/>
      <c r="K160" s="27"/>
      <c r="L160" s="28"/>
      <c r="M160" s="29"/>
      <c r="N160" s="29"/>
      <c r="O160" s="27"/>
      <c r="P160" s="27"/>
    </row>
    <row r="161" spans="9:16" s="30" customFormat="1" x14ac:dyDescent="0.25">
      <c r="I161" s="27"/>
      <c r="J161" s="27"/>
      <c r="K161" s="27"/>
      <c r="L161" s="28"/>
      <c r="M161" s="29"/>
      <c r="N161" s="29"/>
      <c r="O161" s="27"/>
      <c r="P161" s="27"/>
    </row>
    <row r="162" spans="9:16" s="30" customFormat="1" x14ac:dyDescent="0.25">
      <c r="I162" s="27"/>
      <c r="J162" s="27"/>
      <c r="K162" s="27"/>
      <c r="L162" s="28"/>
      <c r="M162" s="29"/>
      <c r="N162" s="29"/>
      <c r="O162" s="27"/>
      <c r="P162" s="27"/>
    </row>
    <row r="163" spans="9:16" s="30" customFormat="1" x14ac:dyDescent="0.25">
      <c r="I163" s="27"/>
      <c r="J163" s="27"/>
      <c r="K163" s="27"/>
      <c r="L163" s="28"/>
      <c r="M163" s="29"/>
      <c r="N163" s="29"/>
      <c r="O163" s="27"/>
      <c r="P163" s="27"/>
    </row>
    <row r="164" spans="9:16" s="30" customFormat="1" x14ac:dyDescent="0.25">
      <c r="I164" s="27"/>
      <c r="J164" s="27"/>
      <c r="K164" s="27"/>
      <c r="L164" s="28"/>
      <c r="M164" s="29"/>
      <c r="N164" s="29"/>
      <c r="O164" s="27"/>
      <c r="P164" s="27"/>
    </row>
    <row r="165" spans="9:16" s="30" customFormat="1" x14ac:dyDescent="0.25">
      <c r="I165" s="27"/>
      <c r="J165" s="27"/>
      <c r="K165" s="27"/>
      <c r="L165" s="28"/>
      <c r="M165" s="29"/>
      <c r="N165" s="29"/>
      <c r="O165" s="27"/>
      <c r="P165" s="27"/>
    </row>
    <row r="166" spans="9:16" s="30" customFormat="1" x14ac:dyDescent="0.25">
      <c r="I166" s="27"/>
      <c r="J166" s="27"/>
      <c r="K166" s="27"/>
      <c r="L166" s="28"/>
      <c r="M166" s="29"/>
      <c r="N166" s="29"/>
      <c r="O166" s="27"/>
      <c r="P166" s="27"/>
    </row>
    <row r="167" spans="9:16" s="30" customFormat="1" x14ac:dyDescent="0.25">
      <c r="I167" s="27"/>
      <c r="J167" s="27"/>
      <c r="K167" s="27"/>
      <c r="L167" s="28"/>
      <c r="M167" s="29"/>
      <c r="N167" s="29"/>
      <c r="O167" s="27"/>
      <c r="P167" s="27"/>
    </row>
    <row r="168" spans="9:16" s="30" customFormat="1" x14ac:dyDescent="0.25">
      <c r="I168" s="27"/>
      <c r="J168" s="27"/>
      <c r="K168" s="27"/>
      <c r="L168" s="28"/>
      <c r="M168" s="29"/>
      <c r="N168" s="29"/>
      <c r="O168" s="27"/>
      <c r="P168" s="27"/>
    </row>
    <row r="169" spans="9:16" s="30" customFormat="1" x14ac:dyDescent="0.25">
      <c r="I169" s="27"/>
      <c r="J169" s="27"/>
      <c r="K169" s="27"/>
      <c r="L169" s="28"/>
      <c r="M169" s="29"/>
      <c r="N169" s="29"/>
      <c r="O169" s="27"/>
      <c r="P169" s="27"/>
    </row>
    <row r="170" spans="9:16" s="30" customFormat="1" x14ac:dyDescent="0.25">
      <c r="I170" s="27"/>
      <c r="J170" s="27"/>
      <c r="K170" s="27"/>
      <c r="L170" s="28"/>
      <c r="M170" s="29"/>
      <c r="N170" s="29"/>
      <c r="O170" s="27"/>
      <c r="P170" s="27"/>
    </row>
    <row r="171" spans="9:16" s="30" customFormat="1" x14ac:dyDescent="0.25">
      <c r="I171" s="27"/>
      <c r="J171" s="27"/>
      <c r="K171" s="27"/>
      <c r="L171" s="28"/>
      <c r="M171" s="29"/>
      <c r="N171" s="29"/>
      <c r="O171" s="27"/>
      <c r="P171" s="27"/>
    </row>
    <row r="172" spans="9:16" s="30" customFormat="1" x14ac:dyDescent="0.25">
      <c r="I172" s="27"/>
      <c r="J172" s="27"/>
      <c r="K172" s="27"/>
      <c r="L172" s="28"/>
      <c r="M172" s="29"/>
      <c r="N172" s="29"/>
      <c r="O172" s="27"/>
      <c r="P172" s="27"/>
    </row>
    <row r="173" spans="9:16" s="30" customFormat="1" x14ac:dyDescent="0.25">
      <c r="I173" s="27"/>
      <c r="J173" s="27"/>
      <c r="K173" s="27"/>
      <c r="L173" s="28"/>
      <c r="M173" s="29"/>
      <c r="N173" s="29"/>
      <c r="O173" s="27"/>
      <c r="P173" s="27"/>
    </row>
    <row r="174" spans="9:16" s="30" customFormat="1" x14ac:dyDescent="0.25">
      <c r="I174" s="27"/>
      <c r="J174" s="27"/>
      <c r="K174" s="27"/>
      <c r="L174" s="28"/>
      <c r="M174" s="29"/>
      <c r="N174" s="29"/>
      <c r="O174" s="27"/>
      <c r="P174" s="27"/>
    </row>
    <row r="175" spans="9:16" s="30" customFormat="1" x14ac:dyDescent="0.25">
      <c r="I175" s="27"/>
      <c r="J175" s="27"/>
      <c r="K175" s="27"/>
      <c r="L175" s="28"/>
      <c r="M175" s="29"/>
      <c r="N175" s="29"/>
      <c r="O175" s="27"/>
      <c r="P175" s="27"/>
    </row>
    <row r="176" spans="9:16" s="30" customFormat="1" x14ac:dyDescent="0.25">
      <c r="I176" s="27"/>
      <c r="J176" s="27"/>
      <c r="K176" s="27"/>
      <c r="L176" s="28"/>
      <c r="M176" s="29"/>
      <c r="N176" s="29"/>
      <c r="O176" s="27"/>
      <c r="P176" s="27"/>
    </row>
    <row r="177" spans="9:16" s="30" customFormat="1" x14ac:dyDescent="0.25">
      <c r="I177" s="27"/>
      <c r="J177" s="27"/>
      <c r="K177" s="27"/>
      <c r="L177" s="28"/>
      <c r="M177" s="29"/>
      <c r="N177" s="29"/>
      <c r="O177" s="27"/>
      <c r="P177" s="27"/>
    </row>
    <row r="178" spans="9:16" s="30" customFormat="1" x14ac:dyDescent="0.25">
      <c r="I178" s="27"/>
      <c r="J178" s="27"/>
      <c r="K178" s="27"/>
      <c r="L178" s="28"/>
      <c r="M178" s="29"/>
      <c r="N178" s="29"/>
      <c r="O178" s="27"/>
      <c r="P178" s="27"/>
    </row>
    <row r="179" spans="9:16" s="30" customFormat="1" x14ac:dyDescent="0.25">
      <c r="I179" s="27"/>
      <c r="J179" s="27"/>
      <c r="K179" s="27"/>
      <c r="L179" s="28"/>
      <c r="M179" s="29"/>
      <c r="N179" s="29"/>
      <c r="O179" s="27"/>
      <c r="P179" s="27"/>
    </row>
    <row r="180" spans="9:16" s="30" customFormat="1" x14ac:dyDescent="0.25">
      <c r="I180" s="27"/>
      <c r="J180" s="27"/>
      <c r="K180" s="27"/>
      <c r="L180" s="28"/>
      <c r="M180" s="29"/>
      <c r="N180" s="29"/>
      <c r="O180" s="27"/>
      <c r="P180" s="27"/>
    </row>
    <row r="181" spans="9:16" s="30" customFormat="1" x14ac:dyDescent="0.25">
      <c r="I181" s="27"/>
      <c r="J181" s="27"/>
      <c r="K181" s="27"/>
      <c r="L181" s="28"/>
      <c r="M181" s="29"/>
      <c r="N181" s="29"/>
      <c r="O181" s="27"/>
      <c r="P181" s="27"/>
    </row>
    <row r="182" spans="9:16" s="30" customFormat="1" x14ac:dyDescent="0.25">
      <c r="I182" s="27"/>
      <c r="J182" s="27"/>
      <c r="K182" s="27"/>
      <c r="L182" s="28"/>
      <c r="M182" s="29"/>
      <c r="N182" s="29"/>
      <c r="O182" s="27"/>
      <c r="P182" s="27"/>
    </row>
    <row r="183" spans="9:16" s="30" customFormat="1" x14ac:dyDescent="0.25">
      <c r="I183" s="27"/>
      <c r="J183" s="27"/>
      <c r="K183" s="27"/>
      <c r="L183" s="28"/>
      <c r="M183" s="29"/>
      <c r="N183" s="29"/>
      <c r="O183" s="27"/>
      <c r="P183" s="27"/>
    </row>
    <row r="184" spans="9:16" s="30" customFormat="1" x14ac:dyDescent="0.25">
      <c r="I184" s="27"/>
      <c r="J184" s="27"/>
      <c r="K184" s="27"/>
      <c r="L184" s="28"/>
      <c r="M184" s="29"/>
      <c r="N184" s="29"/>
      <c r="O184" s="27"/>
      <c r="P184" s="27"/>
    </row>
    <row r="185" spans="9:16" s="30" customFormat="1" x14ac:dyDescent="0.25">
      <c r="I185" s="27"/>
      <c r="J185" s="27"/>
      <c r="K185" s="27"/>
      <c r="L185" s="28"/>
      <c r="M185" s="29"/>
      <c r="N185" s="29"/>
      <c r="O185" s="27"/>
      <c r="P185" s="27"/>
    </row>
    <row r="186" spans="9:16" s="30" customFormat="1" x14ac:dyDescent="0.25">
      <c r="I186" s="27"/>
      <c r="J186" s="27"/>
      <c r="K186" s="27"/>
      <c r="L186" s="28"/>
      <c r="M186" s="29"/>
      <c r="N186" s="29"/>
      <c r="O186" s="27"/>
      <c r="P186" s="27"/>
    </row>
    <row r="187" spans="9:16" s="30" customFormat="1" x14ac:dyDescent="0.25">
      <c r="I187" s="27"/>
      <c r="J187" s="27"/>
      <c r="K187" s="27"/>
      <c r="L187" s="28"/>
      <c r="M187" s="29"/>
      <c r="N187" s="29"/>
      <c r="O187" s="27"/>
      <c r="P187" s="27"/>
    </row>
    <row r="188" spans="9:16" s="30" customFormat="1" x14ac:dyDescent="0.25">
      <c r="I188" s="27"/>
      <c r="J188" s="27"/>
      <c r="K188" s="27"/>
      <c r="L188" s="28"/>
      <c r="M188" s="29"/>
      <c r="N188" s="29"/>
      <c r="O188" s="27"/>
      <c r="P188" s="27"/>
    </row>
    <row r="189" spans="9:16" s="30" customFormat="1" x14ac:dyDescent="0.25">
      <c r="I189" s="27"/>
      <c r="J189" s="27"/>
      <c r="K189" s="27"/>
      <c r="L189" s="28"/>
      <c r="M189" s="29"/>
      <c r="N189" s="29"/>
      <c r="O189" s="27"/>
      <c r="P189" s="27"/>
    </row>
    <row r="190" spans="9:16" s="30" customFormat="1" x14ac:dyDescent="0.25">
      <c r="I190" s="27"/>
      <c r="J190" s="27"/>
      <c r="K190" s="27"/>
      <c r="L190" s="28"/>
      <c r="M190" s="29"/>
      <c r="N190" s="29"/>
      <c r="O190" s="27"/>
      <c r="P190" s="27"/>
    </row>
    <row r="191" spans="9:16" s="30" customFormat="1" x14ac:dyDescent="0.25">
      <c r="I191" s="27"/>
      <c r="J191" s="27"/>
      <c r="K191" s="27"/>
      <c r="L191" s="28"/>
      <c r="M191" s="29"/>
      <c r="N191" s="29"/>
      <c r="O191" s="27"/>
      <c r="P191" s="27"/>
    </row>
    <row r="192" spans="9:16" s="30" customFormat="1" x14ac:dyDescent="0.25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 x14ac:dyDescent="0.25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 x14ac:dyDescent="0.25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 x14ac:dyDescent="0.25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 x14ac:dyDescent="0.25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 x14ac:dyDescent="0.25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 x14ac:dyDescent="0.25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 x14ac:dyDescent="0.25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 x14ac:dyDescent="0.25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 x14ac:dyDescent="0.25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 x14ac:dyDescent="0.25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 x14ac:dyDescent="0.25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 x14ac:dyDescent="0.25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 x14ac:dyDescent="0.25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 x14ac:dyDescent="0.25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 x14ac:dyDescent="0.25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 x14ac:dyDescent="0.25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 x14ac:dyDescent="0.25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 x14ac:dyDescent="0.25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 x14ac:dyDescent="0.25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 x14ac:dyDescent="0.25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 x14ac:dyDescent="0.25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 x14ac:dyDescent="0.25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 x14ac:dyDescent="0.25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 x14ac:dyDescent="0.25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 x14ac:dyDescent="0.25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 x14ac:dyDescent="0.25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 x14ac:dyDescent="0.25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 x14ac:dyDescent="0.25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 x14ac:dyDescent="0.25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 x14ac:dyDescent="0.25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 x14ac:dyDescent="0.25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 x14ac:dyDescent="0.25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 x14ac:dyDescent="0.25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 x14ac:dyDescent="0.25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 x14ac:dyDescent="0.25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 x14ac:dyDescent="0.25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 x14ac:dyDescent="0.25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 x14ac:dyDescent="0.25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 x14ac:dyDescent="0.25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 x14ac:dyDescent="0.25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 x14ac:dyDescent="0.25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 x14ac:dyDescent="0.25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 x14ac:dyDescent="0.25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 x14ac:dyDescent="0.25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 x14ac:dyDescent="0.25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 x14ac:dyDescent="0.25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 x14ac:dyDescent="0.25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 x14ac:dyDescent="0.25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 x14ac:dyDescent="0.25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 x14ac:dyDescent="0.25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 x14ac:dyDescent="0.25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 x14ac:dyDescent="0.25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 x14ac:dyDescent="0.25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 x14ac:dyDescent="0.25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 x14ac:dyDescent="0.25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 x14ac:dyDescent="0.25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 x14ac:dyDescent="0.25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 x14ac:dyDescent="0.25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 x14ac:dyDescent="0.25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 x14ac:dyDescent="0.25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 x14ac:dyDescent="0.25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 x14ac:dyDescent="0.25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 x14ac:dyDescent="0.25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 x14ac:dyDescent="0.25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 x14ac:dyDescent="0.25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 x14ac:dyDescent="0.25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 x14ac:dyDescent="0.25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 x14ac:dyDescent="0.25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 x14ac:dyDescent="0.25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 x14ac:dyDescent="0.25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 x14ac:dyDescent="0.25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 x14ac:dyDescent="0.25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 x14ac:dyDescent="0.25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 x14ac:dyDescent="0.25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 x14ac:dyDescent="0.25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 x14ac:dyDescent="0.25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 x14ac:dyDescent="0.25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 x14ac:dyDescent="0.25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 x14ac:dyDescent="0.25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 x14ac:dyDescent="0.25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 x14ac:dyDescent="0.25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 x14ac:dyDescent="0.25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 x14ac:dyDescent="0.25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 x14ac:dyDescent="0.25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 x14ac:dyDescent="0.25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 x14ac:dyDescent="0.25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 x14ac:dyDescent="0.25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 x14ac:dyDescent="0.25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 x14ac:dyDescent="0.25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 x14ac:dyDescent="0.25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 x14ac:dyDescent="0.25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 x14ac:dyDescent="0.25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 x14ac:dyDescent="0.25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 x14ac:dyDescent="0.25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 x14ac:dyDescent="0.25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 x14ac:dyDescent="0.25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 x14ac:dyDescent="0.25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 x14ac:dyDescent="0.25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 x14ac:dyDescent="0.25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 x14ac:dyDescent="0.25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 x14ac:dyDescent="0.25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 x14ac:dyDescent="0.25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 x14ac:dyDescent="0.25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 x14ac:dyDescent="0.25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 x14ac:dyDescent="0.25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 x14ac:dyDescent="0.25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 x14ac:dyDescent="0.25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 x14ac:dyDescent="0.25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 x14ac:dyDescent="0.25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 x14ac:dyDescent="0.25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 x14ac:dyDescent="0.25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 x14ac:dyDescent="0.25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 x14ac:dyDescent="0.25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 x14ac:dyDescent="0.25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 x14ac:dyDescent="0.25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 x14ac:dyDescent="0.25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 x14ac:dyDescent="0.25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 x14ac:dyDescent="0.25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 x14ac:dyDescent="0.25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 x14ac:dyDescent="0.25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 x14ac:dyDescent="0.25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 x14ac:dyDescent="0.25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 x14ac:dyDescent="0.25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 x14ac:dyDescent="0.25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 x14ac:dyDescent="0.25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 x14ac:dyDescent="0.25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 x14ac:dyDescent="0.25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 x14ac:dyDescent="0.25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 x14ac:dyDescent="0.25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 x14ac:dyDescent="0.25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 x14ac:dyDescent="0.25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 x14ac:dyDescent="0.25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 x14ac:dyDescent="0.25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 x14ac:dyDescent="0.25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 x14ac:dyDescent="0.25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 x14ac:dyDescent="0.25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 x14ac:dyDescent="0.25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 x14ac:dyDescent="0.25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 x14ac:dyDescent="0.25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 x14ac:dyDescent="0.25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 x14ac:dyDescent="0.25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 x14ac:dyDescent="0.25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 x14ac:dyDescent="0.25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 x14ac:dyDescent="0.25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 x14ac:dyDescent="0.25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 x14ac:dyDescent="0.25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 x14ac:dyDescent="0.25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 x14ac:dyDescent="0.25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 x14ac:dyDescent="0.25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 x14ac:dyDescent="0.25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 x14ac:dyDescent="0.25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 x14ac:dyDescent="0.25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 x14ac:dyDescent="0.25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 x14ac:dyDescent="0.25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 x14ac:dyDescent="0.25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 x14ac:dyDescent="0.25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 x14ac:dyDescent="0.25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 x14ac:dyDescent="0.25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 x14ac:dyDescent="0.25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 x14ac:dyDescent="0.25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 x14ac:dyDescent="0.25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 x14ac:dyDescent="0.25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 x14ac:dyDescent="0.25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 x14ac:dyDescent="0.25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 x14ac:dyDescent="0.25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 x14ac:dyDescent="0.25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 x14ac:dyDescent="0.25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 x14ac:dyDescent="0.25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 x14ac:dyDescent="0.25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 x14ac:dyDescent="0.25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 x14ac:dyDescent="0.25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 x14ac:dyDescent="0.25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 x14ac:dyDescent="0.25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 x14ac:dyDescent="0.25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 x14ac:dyDescent="0.25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 x14ac:dyDescent="0.25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 x14ac:dyDescent="0.25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 x14ac:dyDescent="0.25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 x14ac:dyDescent="0.25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 x14ac:dyDescent="0.25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 x14ac:dyDescent="0.25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 x14ac:dyDescent="0.25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 x14ac:dyDescent="0.25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 x14ac:dyDescent="0.25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 x14ac:dyDescent="0.25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 x14ac:dyDescent="0.25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 x14ac:dyDescent="0.25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 x14ac:dyDescent="0.25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 x14ac:dyDescent="0.25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 x14ac:dyDescent="0.25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 x14ac:dyDescent="0.25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 x14ac:dyDescent="0.25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 x14ac:dyDescent="0.25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 x14ac:dyDescent="0.25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 x14ac:dyDescent="0.25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 x14ac:dyDescent="0.25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 x14ac:dyDescent="0.25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 x14ac:dyDescent="0.25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 x14ac:dyDescent="0.25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 x14ac:dyDescent="0.25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 x14ac:dyDescent="0.25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 x14ac:dyDescent="0.25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 x14ac:dyDescent="0.25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 x14ac:dyDescent="0.25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 x14ac:dyDescent="0.25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 x14ac:dyDescent="0.25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 x14ac:dyDescent="0.25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 x14ac:dyDescent="0.25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 x14ac:dyDescent="0.25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 x14ac:dyDescent="0.25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 x14ac:dyDescent="0.25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 x14ac:dyDescent="0.25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 x14ac:dyDescent="0.25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 x14ac:dyDescent="0.25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 x14ac:dyDescent="0.25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 x14ac:dyDescent="0.25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 x14ac:dyDescent="0.25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 x14ac:dyDescent="0.25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 x14ac:dyDescent="0.25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 x14ac:dyDescent="0.25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 x14ac:dyDescent="0.25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 x14ac:dyDescent="0.25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 x14ac:dyDescent="0.25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 x14ac:dyDescent="0.25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 x14ac:dyDescent="0.25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 x14ac:dyDescent="0.25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 x14ac:dyDescent="0.25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 x14ac:dyDescent="0.25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 x14ac:dyDescent="0.25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 x14ac:dyDescent="0.25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 x14ac:dyDescent="0.25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 x14ac:dyDescent="0.25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 x14ac:dyDescent="0.25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 x14ac:dyDescent="0.25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 x14ac:dyDescent="0.25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 x14ac:dyDescent="0.25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 x14ac:dyDescent="0.25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 x14ac:dyDescent="0.25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 x14ac:dyDescent="0.25">
      <c r="I431" s="27"/>
      <c r="J431" s="27"/>
      <c r="K431" s="27"/>
      <c r="L431" s="28"/>
      <c r="M431" s="29"/>
      <c r="N431" s="29"/>
      <c r="O431" s="27"/>
      <c r="P431" s="27"/>
    </row>
  </sheetData>
  <mergeCells count="68">
    <mergeCell ref="A77:B77"/>
    <mergeCell ref="E77:F77"/>
    <mergeCell ref="A79:F79"/>
    <mergeCell ref="A81:B81"/>
    <mergeCell ref="A82:B82"/>
    <mergeCell ref="A87:C87"/>
    <mergeCell ref="A71:B71"/>
    <mergeCell ref="A73:F73"/>
    <mergeCell ref="A75:B75"/>
    <mergeCell ref="E75:F75"/>
    <mergeCell ref="A76:B76"/>
    <mergeCell ref="E76:F76"/>
    <mergeCell ref="A63:C63"/>
    <mergeCell ref="D63:E63"/>
    <mergeCell ref="A64:C64"/>
    <mergeCell ref="A65:C65"/>
    <mergeCell ref="A69:B69"/>
    <mergeCell ref="A70:B70"/>
    <mergeCell ref="A60:C60"/>
    <mergeCell ref="D60:E60"/>
    <mergeCell ref="A61:C61"/>
    <mergeCell ref="D61:E61"/>
    <mergeCell ref="A62:C62"/>
    <mergeCell ref="D62:E62"/>
    <mergeCell ref="A56:C57"/>
    <mergeCell ref="D56:E57"/>
    <mergeCell ref="A58:C58"/>
    <mergeCell ref="D58:E58"/>
    <mergeCell ref="A59:C59"/>
    <mergeCell ref="D59:E59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44:C44"/>
    <mergeCell ref="D44:E44"/>
    <mergeCell ref="A45:C45"/>
    <mergeCell ref="D45:E45"/>
    <mergeCell ref="A46:C46"/>
    <mergeCell ref="D46:E46"/>
    <mergeCell ref="A29:G29"/>
    <mergeCell ref="A36:G36"/>
    <mergeCell ref="A38:E38"/>
    <mergeCell ref="A42:C42"/>
    <mergeCell ref="D42:E42"/>
    <mergeCell ref="A43:C43"/>
    <mergeCell ref="D43:E43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8" orientation="portrait" r:id="rId1"/>
  <rowBreaks count="1" manualBreakCount="1">
    <brk id="49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1_4   2а кат </vt:lpstr>
      <vt:lpstr>'Усил 1_4   2а кат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cp:lastPrinted>2025-03-24T16:14:07Z</cp:lastPrinted>
  <dcterms:created xsi:type="dcterms:W3CDTF">2025-03-24T16:12:34Z</dcterms:created>
  <dcterms:modified xsi:type="dcterms:W3CDTF">2025-03-24T16:17:10Z</dcterms:modified>
</cp:coreProperties>
</file>